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<sst xmlns="http://schemas.openxmlformats.org/spreadsheetml/2006/main" count="576" uniqueCount="509">
  <si>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</si>
  <si>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</si>
  <si>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</si>
  <si>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</si>
  <si>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</si>
  <si>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</si>
  <si>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</si>
  <si>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</si>
  <si>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</si>
  <si>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</si>
  <si>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</si>
  <si>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</si>
  <si>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</si>
  <si>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</si>
  <si>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</si>
  <si>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</si>
  <si>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</si>
  <si>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</si>
  <si>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</si>
  <si>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</si>
  <si>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</si>
  <si>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</si>
  <si>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</si>
  <si>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</si>
  <si>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</si>
  <si>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</si>
  <si>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</si>
  <si>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</si>
  <si>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</si>
  <si>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</si>
  <si>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</si>
  <si>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</si>
  <si>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</si>
  <si>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</si>
  <si>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</si>
  <si>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</si>
  <si>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</si>
  <si>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</si>
  <si>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</si>
  <si>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</si>
  <si>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</si>
  <si>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</si>
  <si>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</si>
  <si>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</si>
  <si>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</si>
  <si>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</si>
  <si>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</si>
  <si>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</si>
  <si>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</si>
  <si>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</si>
  <si>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</si>
  <si>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</si>
  <si>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</si>
  <si>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</si>
  <si>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</si>
  <si>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</si>
  <si>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</si>
  <si>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</si>
  <si>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</si>
  <si>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</si>
  <si>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</si>
  <si>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</si>
  <si>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</si>
  <si>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</si>
  <si>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</si>
  <si>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</si>
  <si>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</si>
  <si>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</si>
  <si>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</si>
  <si>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</si>
  <si>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</si>
  <si>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</si>
  <si>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</si>
  <si>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</si>
  <si>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</si>
  <si>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</si>
  <si>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</si>
  <si>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</si>
  <si>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</si>
  <si>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</si>
  <si>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</si>
  <si>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</si>
  <si>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</si>
  <si>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</si>
  <si>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</si>
  <si>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</si>
  <si>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</si>
  <si>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</si>
  <si>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</si>
  <si>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</si>
  <si>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</si>
  <si>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</si>
  <si>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</si>
  <si>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</si>
  <si>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</si>
  <si>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</si>
  <si>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</si>
  <si>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</si>
  <si>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</si>
  <si>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</si>
  <si>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</si>
  <si>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</si>
  <si>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</si>
  <si>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</si>
  <si>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</si>
  <si>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</si>
  <si>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</si>
  <si>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</si>
  <si>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</si>
  <si>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</si>
  <si>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</si>
  <si>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</si>
  <si>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</si>
  <si>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</si>
  <si>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</si>
  <si>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</si>
  <si>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</si>
  <si>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</si>
  <si>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</si>
  <si>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</si>
  <si>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</si>
  <si>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</si>
  <si>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</si>
  <si>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</si>
  <si>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</si>
  <si>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</si>
  <si>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</si>
  <si>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</si>
  <si>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</si>
  <si>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</si>
  <si>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</si>
  <si>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</si>
  <si>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</si>
  <si>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</si>
  <si>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</si>
  <si>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</si>
  <si>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</si>
  <si>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</si>
  <si>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</si>
  <si>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</si>
  <si>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</si>
  <si>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</si>
  <si>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</si>
  <si>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</si>
  <si>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</si>
  <si>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</si>
  <si>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</si>
  <si>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</si>
  <si>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</si>
  <si>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</si>
  <si>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</si>
  <si>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</si>
  <si>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</si>
  <si>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</si>
  <si>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</si>
  <si>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</si>
  <si>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</si>
  <si>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</si>
  <si>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</si>
  <si>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</si>
  <si>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</si>
  <si>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</si>
  <si>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</si>
  <si>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</si>
  <si>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</si>
  <si>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</si>
  <si>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</si>
  <si>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</si>
  <si>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</si>
  <si>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</si>
  <si>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</si>
  <si>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</si>
  <si>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</si>
  <si>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</si>
  <si>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</si>
  <si>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</si>
  <si>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</si>
  <si>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</si>
  <si>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</si>
  <si>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</si>
  <si>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</si>
  <si>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</si>
  <si>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</si>
  <si>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</si>
  <si>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</si>
  <si>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</si>
  <si>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</si>
  <si>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</si>
  <si>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</si>
  <si>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</si>
  <si>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</si>
  <si>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</si>
  <si>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</si>
  <si>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</si>
  <si>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</si>
  <si>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</si>
  <si>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</si>
  <si>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</si>
  <si>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</si>
  <si>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</si>
  <si>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</si>
  <si>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</si>
  <si>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</si>
  <si>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</si>
  <si>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</si>
  <si>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</si>
  <si>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</si>
  <si>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</si>
  <si>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</si>
  <si>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</si>
  <si>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</si>
  <si>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</si>
  <si>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</si>
  <si>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</si>
  <si>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</si>
  <si>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</si>
  <si>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</si>
  <si>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</si>
  <si>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</si>
  <si>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</si>
  <si>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</si>
  <si>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</si>
  <si>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</si>
  <si>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</si>
  <si>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</si>
  <si>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</si>
  <si>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</si>
  <si>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</si>
  <si>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</si>
  <si>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</si>
  <si>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</si>
  <si>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</si>
  <si>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</si>
  <si>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</si>
  <si>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</si>
  <si>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</si>
  <si>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</si>
  <si>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</si>
  <si>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</si>
  <si>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</si>
  <si>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</si>
  <si>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</si>
  <si>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</si>
  <si>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</si>
  <si>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</si>
  <si>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</si>
  <si>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</si>
  <si>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</si>
  <si>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</si>
  <si>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</si>
  <si>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</si>
  <si>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</si>
  <si>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</si>
  <si>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</si>
  <si>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</si>
  <si>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</si>
  <si>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</si>
  <si>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</si>
  <si>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</si>
  <si>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</si>
  <si>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</si>
  <si>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</si>
  <si>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</si>
  <si>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</si>
  <si>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</si>
  <si>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</si>
  <si>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</si>
  <si>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</si>
  <si>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</si>
  <si>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</si>
  <si>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</si>
  <si>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</si>
  <si>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</si>
  <si>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</si>
  <si>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</si>
  <si>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</si>
  <si>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</si>
  <si>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</si>
  <si>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</si>
  <si>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</si>
  <si>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</si>
  <si>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</si>
  <si>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</si>
  <si>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</si>
  <si>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</si>
  <si>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</si>
  <si>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</si>
  <si>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</si>
  <si>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</si>
  <si>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</si>
  <si>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</si>
  <si>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</si>
  <si>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</si>
  <si>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</si>
  <si>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</si>
  <si>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</si>
  <si>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</si>
  <si>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</si>
  <si>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</si>
  <si>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</si>
  <si>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</si>
  <si>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</si>
  <si>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</si>
  <si>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</si>
  <si>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</si>
  <si>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</si>
  <si>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</si>
  <si>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</si>
  <si>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</si>
  <si>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</si>
  <si>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</si>
  <si>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</si>
  <si>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</si>
  <si>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</si>
  <si>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</si>
  <si>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</si>
  <si>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</si>
  <si>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</si>
  <si>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</si>
  <si>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</si>
  <si>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</si>
  <si>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</si>
  <si>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</si>
  <si>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</si>
  <si>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</si>
  <si>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</si>
  <si>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</si>
  <si>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</si>
  <si>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</si>
  <si>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</si>
  <si>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</si>
  <si>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</si>
  <si>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</si>
  <si>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</si>
  <si>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</si>
  <si>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</si>
  <si>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</si>
  <si>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</si>
  <si>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</si>
  <si>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</si>
  <si>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</si>
  <si>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</si>
  <si>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</si>
  <si>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</si>
  <si>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</si>
  <si>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</si>
  <si>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</si>
  <si>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</si>
  <si>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</si>
  <si>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</si>
  <si>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</si>
  <si>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</si>
  <si>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</si>
  <si>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</si>
  <si>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</si>
  <si>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</si>
  <si>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</si>
  <si>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</si>
  <si>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</si>
  <si>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</si>
  <si>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</si>
  <si>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</si>
  <si>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</si>
  <si>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</si>
  <si>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</si>
  <si>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</si>
  <si>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</si>
  <si>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</si>
  <si>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</si>
  <si>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</si>
  <si>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</si>
  <si>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</si>
  <si>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</si>
  <si>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</si>
  <si>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</si>
  <si>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</si>
  <si>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</si>
  <si>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</si>
  <si>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</si>
  <si>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</si>
  <si>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</si>
  <si>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</si>
  <si>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</si>
  <si>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</si>
  <si>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</si>
  <si>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</si>
  <si>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</si>
  <si>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</si>
  <si>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</si>
  <si>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</si>
  <si>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</si>
  <si>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</si>
  <si>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</si>
  <si>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</si>
  <si>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</si>
  <si>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</si>
  <si>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</si>
  <si>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</si>
  <si>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</si>
  <si>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</si>
  <si>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</si>
  <si>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</si>
  <si>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</si>
  <si>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</si>
  <si>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</si>
  <si>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</si>
  <si>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</si>
  <si>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</si>
  <si>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</si>
  <si>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</si>
  <si>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</si>
  <si>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</si>
  <si>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</si>
  <si>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</si>
  <si>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</si>
  <si>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</si>
  <si>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</si>
  <si>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</si>
  <si>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</si>
  <si>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</si>
  <si>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</si>
  <si>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</si>
  <si>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</si>
  <si>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</si>
  <si>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</si>
  <si>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</si>
  <si>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</si>
  <si>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</si>
  <si>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</si>
  <si>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</si>
  <si>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</si>
  <si>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</si>
  <si>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</si>
  <si>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</si>
  <si>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</si>
  <si>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</si>
  <si>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</si>
  <si>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</si>
  <si>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</si>
  <si>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</si>
  <si>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</si>
  <si>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</si>
  <si>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</si>
  <si>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</si>
  <si>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</si>
  <si>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</si>
  <si>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</si>
  <si>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</si>
  <si>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</si>
  <si>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</si>
  <si>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</si>
  <si>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</si>
  <si>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</si>
  <si>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</si>
  <si>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</si>
  <si>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</si>
  <si>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</si>
  <si>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</si>
  <si>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</si>
  <si>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</si>
  <si>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</si>
  <si>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</si>
  <si>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</si>
  <si>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</si>
  <si>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</si>
  <si>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</si>
  <si>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</si>
  <si>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</si>
  <si>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</si>
  <si>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</si>
  <si>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</si>
  <si>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</si>
  <si>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</si>
  <si>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</si>
  <si>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</si>
  <si>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</si>
  <si>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</si>
  <si>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</si>
  <si>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</si>
  <si>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</si>
  <si>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</si>
  <si>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</si>
  <si>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</si>
  <si>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</si>
  <si>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</si>
  <si>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</si>
  <si>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</si>
  <si>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</si>
  <si>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</si>
  <si>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</si>
  <si>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</si>
  <si>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</si>
  <si>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</si>
  <si>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</si>
  <si>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</si>
  <si>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</si>
  <si>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Revit 17</t>
  </si>
  <si>
    <t>Версия 1</t>
  </si>
  <si>
    <t>20.11.18</t>
  </si>
  <si>
    <t>шт</t>
  </si>
  <si>
    <t>ЗАО НВП «Болид»</t>
  </si>
  <si>
    <t>BGT</t>
  </si>
  <si>
    <t>Цвет материалов семейства  может незначительно отличаться от реального.</t>
  </si>
  <si>
    <t>https://bolid.ru/id=95</t>
  </si>
  <si>
    <t>АЦДР.425132.002-01</t>
  </si>
  <si>
    <t>ИРБИС ИСП.01</t>
  </si>
  <si>
    <t>Акустический охранный извещатель. Двухполосный. На стекло толщиной от 2,5 до 8 мм. Релейный выход. Дальность 6 м. Питание 12В, 18мА. От минус 10 до +45 оС</t>
  </si>
  <si>
    <t>Акустический охранный извещатель ИРБИС ИСП.01</t>
  </si>
  <si>
    <t>BC_Извещатель_Адресный_Болид_Ирбис Исп.1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</si>
</sst>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2" xfId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olid.ru/id=9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C5" sqref="C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1" t="s">
        <v>494</v>
      </c>
      <c r="B1" s="21"/>
      <c r="C1" s="21"/>
      <c r="D1" s="11"/>
      <c r="E1" s="11"/>
      <c r="F1" s="11"/>
    </row>
    <row r="2" spans="1:6" ht="35.25" customHeight="1" thickBot="1" x14ac:dyDescent="0.3">
      <c r="A2" s="22" t="s">
        <v>493</v>
      </c>
      <c r="B2" s="22"/>
      <c r="C2" s="22"/>
      <c r="D2" s="12"/>
      <c r="E2" s="12"/>
      <c r="F2" s="12"/>
    </row>
    <row r="3" spans="1:6" ht="35.25" customHeight="1" thickBot="1" x14ac:dyDescent="0.3">
      <c r="A3" s="23" t="s">
        <v>508</v>
      </c>
      <c r="B3" s="24"/>
      <c r="C3" s="25"/>
      <c r="D3" s="12"/>
      <c r="E3" s="12"/>
      <c r="F3" s="12"/>
    </row>
    <row r="4" spans="1:6" ht="17.25" customHeight="1" x14ac:dyDescent="0.25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30" x14ac:dyDescent="0.25">
      <c r="A5" s="8" t="s">
        <v>462</v>
      </c>
      <c r="B5" s="17" t="str">
        <f>IF(A5="-------",A5,VLOOKUP(A5,Лист2!$A$1:$B$284,2,FALSE))</f>
        <v>Ссылка на документацию по изделию</v>
      </c>
      <c r="C5" s="26" t="s">
        <v>503</v>
      </c>
    </row>
    <row r="6" spans="1:6" ht="30" x14ac:dyDescent="0.25">
      <c r="A6" s="8" t="s">
        <v>305</v>
      </c>
      <c r="B6" s="17" t="str">
        <f>IF(A6="-------",A6,VLOOKUP(A6,Лист2!$A$1:$B$284,2,FALSE))</f>
        <v>Ссылка на web-страницу изделия</v>
      </c>
      <c r="C6" s="26" t="s">
        <v>503</v>
      </c>
    </row>
    <row r="7" spans="1:6" ht="47.25" x14ac:dyDescent="0.25">
      <c r="A7" s="8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496</v>
      </c>
    </row>
    <row r="8" spans="1:6" ht="31.5" x14ac:dyDescent="0.25">
      <c r="A8" s="8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4" t="s">
        <v>497</v>
      </c>
    </row>
    <row r="9" spans="1:6" ht="15.75" x14ac:dyDescent="0.25">
      <c r="A9" s="8" t="s">
        <v>261</v>
      </c>
      <c r="B9" s="17">
        <f>IF(A9="-------",A9,VLOOKUP(A9,Лист2!$A$1:$B$284,2,FALSE))</f>
        <v>0</v>
      </c>
      <c r="C9" s="4" t="s">
        <v>498</v>
      </c>
    </row>
    <row r="10" spans="1:6" ht="31.5" x14ac:dyDescent="0.25">
      <c r="A10" s="8" t="s">
        <v>40</v>
      </c>
      <c r="B10" s="17" t="str">
        <f>IF(A10="-------",A10,VLOOKUP(A10,Лист2!$A$1:$B$284,2,FALSE))</f>
        <v>Единица измерения (кг, м.п., м², м³ и т.д.)</v>
      </c>
      <c r="C10" s="4" t="s">
        <v>499</v>
      </c>
    </row>
    <row r="11" spans="1:6" ht="30" x14ac:dyDescent="0.25">
      <c r="A11" s="8" t="s">
        <v>254</v>
      </c>
      <c r="B11" s="17" t="str">
        <f>IF(A11="-------",A11,VLOOKUP(A11,Лист2!$A$1:$B$284,2,FALSE))</f>
        <v>Завод изготовитель оборудования</v>
      </c>
      <c r="C11" s="4" t="s">
        <v>500</v>
      </c>
    </row>
    <row r="12" spans="1:6" ht="31.5" x14ac:dyDescent="0.25">
      <c r="A12" s="8" t="s">
        <v>409</v>
      </c>
      <c r="B12" s="17" t="str">
        <f>IF(A12="-------",A12,VLOOKUP(A12,Лист2!$A$1:$B$284,2,FALSE))</f>
        <v>Код оборудования, изделия, материала</v>
      </c>
      <c r="C12" s="4" t="s">
        <v>504</v>
      </c>
    </row>
    <row r="13" spans="1:6" ht="31.5" x14ac:dyDescent="0.25">
      <c r="A13" s="8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4" t="s">
        <v>505</v>
      </c>
    </row>
    <row r="14" spans="1:6" ht="15.75" x14ac:dyDescent="0.25">
      <c r="A14" s="8" t="s">
        <v>0</v>
      </c>
      <c r="B14" s="17" t="str">
        <f>IF(A14="-------",A14,VLOOKUP(A14,Лист2!$A$1:$B$284,2,FALSE))</f>
        <v>Масса единицы изделия</v>
      </c>
      <c r="C14" s="4">
        <v>0.1</v>
      </c>
    </row>
    <row r="15" spans="1:6" ht="90" x14ac:dyDescent="0.25">
      <c r="A15" s="8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506</v>
      </c>
    </row>
    <row r="16" spans="1:6" ht="47.25" x14ac:dyDescent="0.25">
      <c r="A16" s="8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507</v>
      </c>
    </row>
    <row r="17" spans="1:3" ht="47.25" x14ac:dyDescent="0.25">
      <c r="A17" s="8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501</v>
      </c>
    </row>
    <row r="18" spans="1:3" ht="15.75" x14ac:dyDescent="0.25">
      <c r="A18" s="8" t="s">
        <v>208</v>
      </c>
      <c r="B18" s="17">
        <f>IF(A18="-------",A18,VLOOKUP(A18,Лист2!$A$1:$B$284,2,FALSE))</f>
        <v>0</v>
      </c>
      <c r="C18" s="4"/>
    </row>
    <row r="19" spans="1:3" ht="15.75" x14ac:dyDescent="0.25">
      <c r="A19" s="8" t="s">
        <v>442</v>
      </c>
      <c r="B19" s="17" t="str">
        <f>IF(A19="-------",A19,VLOOKUP(A19,Лист2!$A$1:$B$284,2,FALSE))</f>
        <v>Габаритный размер (высота элемента)</v>
      </c>
      <c r="C19" s="4">
        <v>65</v>
      </c>
    </row>
    <row r="20" spans="1:3" ht="15.75" x14ac:dyDescent="0.25">
      <c r="A20" s="8" t="s">
        <v>336</v>
      </c>
      <c r="B20" s="17" t="str">
        <f>IF(A20="-------",A20,VLOOKUP(A20,Лист2!$A$1:$B$284,2,FALSE))</f>
        <v>Глубина проема, отверстия, приямка</v>
      </c>
      <c r="C20" s="4">
        <v>25</v>
      </c>
    </row>
    <row r="21" spans="1:3" ht="20.25" customHeight="1" x14ac:dyDescent="0.25">
      <c r="A21" s="8" t="s">
        <v>295</v>
      </c>
      <c r="B21" s="17" t="str">
        <f>IF(A21="-------",A21,VLOOKUP(A21,Лист2!$A$1:$B$284,2,FALSE))</f>
        <v>Габаритный размер (ширина элемента)</v>
      </c>
      <c r="C21" s="4">
        <v>75</v>
      </c>
    </row>
    <row r="22" spans="1:3" ht="45" x14ac:dyDescent="0.25">
      <c r="A22" s="8" t="s">
        <v>180</v>
      </c>
      <c r="B22" s="17" t="str">
        <f>IF(A22="-------",A22,VLOOKUP(A22,Лист2!$A$1:$B$284,2,FALSE))</f>
        <v>Примечание к материалу</v>
      </c>
      <c r="C22" s="4" t="s">
        <v>502</v>
      </c>
    </row>
    <row r="23" spans="1:3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195.62251988825599</v>
      </c>
    </row>
    <row r="26" spans="1:3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195.62251988827001</v>
      </c>
    </row>
    <row r="28" spans="1:3" ht="19.5" customHeight="1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8" t="s">
        <v>433</v>
      </c>
      <c r="B30" s="19" t="str">
        <f>IF(A30="-------",A30,VLOOKUP(A30,Лист2!$A$1:$B$284,2,FALSE))</f>
        <v>Смещение условно-графического обозначения по оси Х влево, вправо.</v>
      </c>
      <c r="C30" s="20">
        <v>1</v>
      </c>
    </row>
    <row r="31" spans="1:3" ht="18" customHeight="1" x14ac:dyDescent="0.25">
      <c r="A31" s="5"/>
      <c r="B31" s="13"/>
      <c r="C31" s="5"/>
    </row>
    <row r="32" spans="1:3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hyperlinks>
    <hyperlink ref="C6" r:id="rId1"/>
  </hyperlinks>
  <pageMargins left="0.39370078740157483" right="0.23622047244094491" top="0.39370078740157483" bottom="0" header="0" footer="0"/>
  <pageSetup paperSize="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2024-11-19T08:36:59Z</dcterms:modified>
</cp:coreProperties>
</file>